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1715" windowHeight="113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B46" i="1" l="1"/>
  <c r="B4" i="1" l="1"/>
  <c r="C50" i="1" l="1"/>
  <c r="B50" i="1"/>
  <c r="C45" i="1"/>
  <c r="B45" i="1"/>
  <c r="C39" i="1"/>
  <c r="B39" i="1"/>
  <c r="C35" i="1"/>
  <c r="B35" i="1"/>
  <c r="C16" i="1"/>
  <c r="B16" i="1"/>
  <c r="B33" i="1" s="1"/>
  <c r="C4" i="1"/>
  <c r="B43" i="1" l="1"/>
  <c r="B55" i="1"/>
  <c r="B57" i="1" s="1"/>
  <c r="B60" i="1" s="1"/>
  <c r="C33" i="1"/>
  <c r="C43" i="1"/>
  <c r="C55" i="1"/>
  <c r="C57" i="1" l="1"/>
  <c r="C60" i="1" s="1"/>
</calcChain>
</file>

<file path=xl/sharedStrings.xml><?xml version="1.0" encoding="utf-8"?>
<sst xmlns="http://schemas.openxmlformats.org/spreadsheetml/2006/main" count="62" uniqueCount="53">
  <si>
    <t>NOMBRE</t>
  </si>
  <si>
    <t>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</si>
  <si>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</si>
  <si>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</si>
  <si>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</si>
  <si>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</si>
  <si>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</si>
  <si>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</si>
  <si>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</si>
  <si>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no comprendidas en las fracciones de la ley de ingresos causadas en ejercicios fiscales anteriores pendientes de liquidación o pago</t>
  </si>
  <si>
    <t>Participaciones y aportaciones</t>
  </si>
  <si>
    <t>Transferencias, asignaciones, subsidios y otras ayudas</t>
  </si>
  <si>
    <t>Otros origenes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</si>
  <si>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</si>
  <si>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</si>
  <si>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</si>
  <si>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</si>
  <si>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</si>
  <si>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</si>
  <si>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</si>
  <si>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</si>
  <si>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</si>
  <si>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</si>
  <si>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</si>
  <si>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</si>
  <si>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</si>
  <si>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</si>
  <si>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</si>
  <si>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</si>
  <si>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</si>
  <si>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Bienes inmuebles, infraestructura y construcciones en proceso</t>
  </si>
  <si>
    <t>Bienes muebles</t>
  </si>
  <si>
    <t>Otros origenes de inversión</t>
  </si>
  <si>
    <t>Otras aplicaciones de inversión</t>
  </si>
  <si>
    <t>Endeudamiento Neto</t>
  </si>
  <si>
    <t>Interno</t>
  </si>
  <si>
    <t>Externo</t>
  </si>
  <si>
    <t>Otros origenes de financiamiento</t>
  </si>
  <si>
    <t>Servicios de la Deuda</t>
  </si>
  <si>
    <t>Otras aplicaciones de financiamiento</t>
  </si>
  <si>
    <t>FLUJO NETO DE EFECTIVO DE LAS ACTIVIDADES DE FINANCIAMIENTO</t>
  </si>
  <si>
    <t>INCREMENTO/DISMINUCIÓN NETA EN EL EFECTIVO Y EQUIVALENTES AL EFECTIVO</t>
  </si>
  <si>
    <t>_________________________</t>
  </si>
  <si>
    <t>FLUJO DE EFECTIVO DE LAS ACTIVIDADES DE OPERACIÓN</t>
  </si>
  <si>
    <t>FLUJO DE EFECTIVO DE LAS ACTIVIDADES DE INVERSIÓN</t>
  </si>
  <si>
    <t>FLUJO NETO DE EFECTIVO POR  ACTIVIDADES DE OPERACIÓN</t>
  </si>
  <si>
    <t>FLUJO DE EFECTIVO DE  LAS ACTIVIDADES DE FINANCIAMIENTO</t>
  </si>
  <si>
    <t>FLUJO NETO DE EFECTIVO POR ACTIVIDADES DE INVERSIÓN</t>
  </si>
  <si>
    <t>EFECTIVO Y EQUIVALENTES AL EFECTIVO AL INICIO DEL EJERCICIO</t>
  </si>
  <si>
    <t>EFECTIVO Y EQUIVALENTES AL EFECTIVO AL FINAL DEL  EJERCICIO</t>
  </si>
  <si>
    <t xml:space="preserve">Director General
</t>
  </si>
  <si>
    <t xml:space="preserve">Coordinador Area Contable y Administrativa
</t>
  </si>
  <si>
    <t>INSTITUTO MUNICIPAL DE VIVIENDA DE SAN MIGUEL DE ALLENDE, GTO.
ESTADO DE FLUJOS DE EFECTIVO
DEL 1 DE ENERO AL 31  DE 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</si>
</sst>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0" borderId="0" xfId="1" applyFont="1" applyFill="1" applyBorder="1"/>
    <xf numFmtId="0" fontId="2" fillId="2" borderId="4" xfId="1" applyFont="1" applyFill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 vertical="top" wrapText="1"/>
      <protection locked="0"/>
    </xf>
    <xf numFmtId="4" fontId="4" fillId="0" borderId="0" xfId="1" applyNumberFormat="1" applyFont="1" applyBorder="1" applyAlignment="1" applyProtection="1">
      <alignment vertical="top" wrapText="1"/>
      <protection locked="0"/>
    </xf>
    <xf numFmtId="4" fontId="3" fillId="0" borderId="0" xfId="1" applyNumberFormat="1" applyFont="1" applyBorder="1" applyAlignment="1" applyProtection="1">
      <alignment vertical="top" wrapText="1"/>
      <protection locked="0"/>
    </xf>
    <xf numFmtId="4" fontId="4" fillId="0" borderId="8" xfId="1" applyNumberFormat="1" applyFont="1" applyBorder="1" applyAlignment="1" applyProtection="1">
      <alignment vertical="top" wrapText="1"/>
      <protection locked="0"/>
    </xf>
    <xf numFmtId="0" fontId="3" fillId="0" borderId="0" xfId="1" applyFont="1" applyAlignment="1">
      <alignment vertical="top" wrapText="1"/>
    </xf>
    <xf numFmtId="4" fontId="3" fillId="0" borderId="0" xfId="1" applyNumberFormat="1" applyFont="1" applyAlignment="1">
      <alignment vertical="top"/>
    </xf>
    <xf numFmtId="0" fontId="3" fillId="0" borderId="0" xfId="1" applyFont="1" applyAlignment="1" applyProtection="1">
      <alignment vertical="top"/>
      <protection locked="0"/>
    </xf>
    <xf numFmtId="0" fontId="3" fillId="0" borderId="0" xfId="1" applyFont="1" applyAlignment="1" applyProtection="1">
      <alignment vertical="top" wrapText="1"/>
      <protection locked="0"/>
    </xf>
    <xf numFmtId="4" fontId="3" fillId="0" borderId="0" xfId="1" applyNumberFormat="1" applyFont="1" applyAlignment="1" applyProtection="1">
      <alignment vertical="top"/>
      <protection locked="0"/>
    </xf>
    <xf numFmtId="0" fontId="3" fillId="0" borderId="0" xfId="1" applyFont="1" applyAlignment="1" applyProtection="1">
      <alignment horizontal="left" vertical="top" wrapText="1" indent="5"/>
      <protection locked="0"/>
    </xf>
    <xf numFmtId="0" fontId="3" fillId="0" borderId="0" xfId="1" applyFont="1" applyBorder="1" applyAlignment="1" applyProtection="1">
      <alignment horizontal="left" vertical="top" wrapText="1" indent="2"/>
      <protection locked="0"/>
    </xf>
    <xf numFmtId="0" fontId="3" fillId="0" borderId="0" xfId="1" applyFont="1" applyBorder="1" applyAlignment="1" applyProtection="1">
      <alignment vertical="top" wrapText="1"/>
      <protection locked="0"/>
    </xf>
    <xf numFmtId="0" fontId="3" fillId="0" borderId="0" xfId="1" applyFont="1" applyFill="1" applyBorder="1" applyAlignment="1">
      <alignment vertical="top" wrapText="1"/>
    </xf>
    <xf numFmtId="4" fontId="3" fillId="0" borderId="0" xfId="1" applyNumberFormat="1" applyFont="1" applyFill="1" applyBorder="1" applyAlignment="1">
      <alignment vertical="top"/>
    </xf>
    <xf numFmtId="0" fontId="4" fillId="0" borderId="5" xfId="1" applyFont="1" applyBorder="1" applyAlignment="1">
      <alignment horizontal="left" vertical="top" wrapText="1"/>
    </xf>
    <xf numFmtId="0" fontId="4" fillId="0" borderId="6" xfId="1" applyFont="1" applyBorder="1" applyAlignment="1" applyProtection="1">
      <alignment horizontal="center" vertical="top" wrapText="1"/>
      <protection locked="0"/>
    </xf>
    <xf numFmtId="0" fontId="4" fillId="0" borderId="5" xfId="1" applyFont="1" applyBorder="1" applyAlignment="1">
      <alignment vertical="top" wrapText="1"/>
    </xf>
    <xf numFmtId="4" fontId="4" fillId="0" borderId="6" xfId="1" applyNumberFormat="1" applyFont="1" applyBorder="1" applyAlignment="1" applyProtection="1">
      <alignment vertical="top" wrapText="1"/>
      <protection locked="0"/>
    </xf>
    <xf numFmtId="0" fontId="3" fillId="0" borderId="5" xfId="1" applyFont="1" applyBorder="1" applyAlignment="1">
      <alignment horizontal="left" vertical="top" wrapText="1" indent="1"/>
    </xf>
    <xf numFmtId="4" fontId="3" fillId="0" borderId="6" xfId="1" applyNumberFormat="1" applyFont="1" applyBorder="1" applyAlignment="1" applyProtection="1">
      <alignment vertical="top" wrapText="1"/>
      <protection locked="0"/>
    </xf>
    <xf numFmtId="0" fontId="3" fillId="0" borderId="5" xfId="1" applyFont="1" applyFill="1" applyBorder="1" applyAlignment="1">
      <alignment horizontal="left" vertical="top" wrapText="1" indent="1"/>
    </xf>
    <xf numFmtId="0" fontId="4" fillId="0" borderId="5" xfId="1" applyFont="1" applyFill="1" applyBorder="1" applyAlignment="1">
      <alignment vertical="top" wrapText="1"/>
    </xf>
    <xf numFmtId="0" fontId="4" fillId="0" borderId="5" xfId="1" applyFont="1" applyFill="1" applyBorder="1" applyAlignment="1">
      <alignment horizontal="left" vertical="top" wrapText="1"/>
    </xf>
    <xf numFmtId="0" fontId="4" fillId="0" borderId="7" xfId="1" applyFont="1" applyBorder="1" applyAlignment="1">
      <alignment vertical="top" wrapText="1"/>
    </xf>
    <xf numFmtId="4" fontId="4" fillId="0" borderId="9" xfId="1" applyNumberFormat="1" applyFont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zoomScaleNormal="100" workbookViewId="0">
      <selection activeCell="A2" sqref="A2"/>
    </sheetView>
  </sheetViews>
  <sheetFormatPr baseColWidth="10" defaultColWidth="11.42578125" defaultRowHeight="11.25" x14ac:dyDescent="0.2"/>
  <cols>
    <col min="1" max="1" width="64.28515625" style="15" bestFit="1" customWidth="1"/>
    <col min="2" max="2" width="22.140625" style="15" customWidth="1"/>
    <col min="3" max="3" width="22.140625" style="16" customWidth="1"/>
    <col min="4" max="16384" width="11.42578125" style="1"/>
  </cols>
  <sheetData>
    <row r="1" spans="1:3" ht="35.1" customHeight="1" x14ac:dyDescent="0.2">
      <c r="A1" s="28" t="s">
        <v>52</v>
      </c>
      <c r="B1" s="29"/>
      <c r="C1" s="30"/>
    </row>
    <row r="2" spans="1:3" ht="15" customHeight="1" x14ac:dyDescent="0.2">
      <c r="A2" s="2" t="s">
        <v>0</v>
      </c>
      <c r="B2" s="2">
        <v>2017</v>
      </c>
      <c r="C2" s="2">
        <v>2016</v>
      </c>
    </row>
    <row r="3" spans="1:3" ht="12.75" customHeight="1" x14ac:dyDescent="0.2">
      <c r="A3" s="17" t="s">
        <v>43</v>
      </c>
      <c r="B3" s="3"/>
      <c r="C3" s="18"/>
    </row>
    <row r="4" spans="1:3" x14ac:dyDescent="0.2">
      <c r="A4" s="19" t="s">
        <v>1</v>
      </c>
      <c r="B4" s="20">
        <f>SUM(B5:B15)</f>
        <v>9825246.1799999997</v>
      </c>
      <c r="C4" s="20">
        <f>SUM(C5:C15)</f>
        <v>2663838.5299999998</v>
      </c>
    </row>
    <row r="5" spans="1:3" x14ac:dyDescent="0.2">
      <c r="A5" s="21" t="s">
        <v>2</v>
      </c>
      <c r="B5" s="5">
        <v>0</v>
      </c>
      <c r="C5" s="22"/>
    </row>
    <row r="6" spans="1:3" x14ac:dyDescent="0.2">
      <c r="A6" s="23" t="s">
        <v>3</v>
      </c>
      <c r="B6" s="5">
        <v>0</v>
      </c>
      <c r="C6" s="22"/>
    </row>
    <row r="7" spans="1:3" x14ac:dyDescent="0.2">
      <c r="A7" s="21" t="s">
        <v>4</v>
      </c>
      <c r="B7" s="5">
        <v>0</v>
      </c>
      <c r="C7" s="22"/>
    </row>
    <row r="8" spans="1:3" x14ac:dyDescent="0.2">
      <c r="A8" s="21" t="s">
        <v>5</v>
      </c>
      <c r="B8" s="5">
        <v>0</v>
      </c>
      <c r="C8" s="22"/>
    </row>
    <row r="9" spans="1:3" x14ac:dyDescent="0.2">
      <c r="A9" s="21" t="s">
        <v>6</v>
      </c>
      <c r="B9" s="5">
        <v>702321.69</v>
      </c>
      <c r="C9" s="22">
        <v>221172.55</v>
      </c>
    </row>
    <row r="10" spans="1:3" x14ac:dyDescent="0.2">
      <c r="A10" s="21" t="s">
        <v>7</v>
      </c>
      <c r="B10" s="5">
        <v>0</v>
      </c>
      <c r="C10" s="22"/>
    </row>
    <row r="11" spans="1:3" x14ac:dyDescent="0.2">
      <c r="A11" s="21" t="s">
        <v>8</v>
      </c>
      <c r="B11" s="5">
        <v>9122924.4900000002</v>
      </c>
      <c r="C11" s="22">
        <v>2442665.98</v>
      </c>
    </row>
    <row r="12" spans="1:3" ht="22.5" x14ac:dyDescent="0.2">
      <c r="A12" s="21" t="s">
        <v>9</v>
      </c>
      <c r="B12" s="5">
        <v>0</v>
      </c>
      <c r="C12" s="22"/>
    </row>
    <row r="13" spans="1:3" x14ac:dyDescent="0.2">
      <c r="A13" s="21" t="s">
        <v>10</v>
      </c>
      <c r="B13" s="5">
        <v>0</v>
      </c>
      <c r="C13" s="22"/>
    </row>
    <row r="14" spans="1:3" x14ac:dyDescent="0.2">
      <c r="A14" s="21" t="s">
        <v>11</v>
      </c>
      <c r="B14" s="5">
        <v>0</v>
      </c>
      <c r="C14" s="22"/>
    </row>
    <row r="15" spans="1:3" x14ac:dyDescent="0.2">
      <c r="A15" s="23" t="s">
        <v>12</v>
      </c>
      <c r="B15" s="5">
        <v>0</v>
      </c>
      <c r="C15" s="22"/>
    </row>
    <row r="16" spans="1:3" x14ac:dyDescent="0.2">
      <c r="A16" s="19" t="s">
        <v>13</v>
      </c>
      <c r="B16" s="4">
        <f>SUM(B17:B32)</f>
        <v>7048933.0500000007</v>
      </c>
      <c r="C16" s="20">
        <f>SUM(C17:C32)</f>
        <v>3236427.89</v>
      </c>
    </row>
    <row r="17" spans="1:3" x14ac:dyDescent="0.2">
      <c r="A17" s="21" t="s">
        <v>14</v>
      </c>
      <c r="B17" s="5">
        <v>3384493.67</v>
      </c>
      <c r="C17" s="22">
        <v>2516622.34</v>
      </c>
    </row>
    <row r="18" spans="1:3" x14ac:dyDescent="0.2">
      <c r="A18" s="21" t="s">
        <v>15</v>
      </c>
      <c r="B18" s="5">
        <v>271560.78000000003</v>
      </c>
      <c r="C18" s="22">
        <v>272958.93</v>
      </c>
    </row>
    <row r="19" spans="1:3" x14ac:dyDescent="0.2">
      <c r="A19" s="21" t="s">
        <v>16</v>
      </c>
      <c r="B19" s="5">
        <v>3392878.6</v>
      </c>
      <c r="C19" s="22">
        <v>446846.62</v>
      </c>
    </row>
    <row r="20" spans="1:3" x14ac:dyDescent="0.2">
      <c r="A20" s="21" t="s">
        <v>17</v>
      </c>
      <c r="B20" s="5">
        <v>0</v>
      </c>
      <c r="C20" s="22"/>
    </row>
    <row r="21" spans="1:3" x14ac:dyDescent="0.2">
      <c r="A21" s="21" t="s">
        <v>18</v>
      </c>
      <c r="B21" s="5">
        <v>0</v>
      </c>
      <c r="C21" s="22"/>
    </row>
    <row r="22" spans="1:3" x14ac:dyDescent="0.2">
      <c r="A22" s="21" t="s">
        <v>19</v>
      </c>
      <c r="B22" s="5">
        <v>0</v>
      </c>
      <c r="C22" s="22"/>
    </row>
    <row r="23" spans="1:3" x14ac:dyDescent="0.2">
      <c r="A23" s="21" t="s">
        <v>20</v>
      </c>
      <c r="B23" s="5">
        <v>0</v>
      </c>
      <c r="C23" s="22"/>
    </row>
    <row r="24" spans="1:3" x14ac:dyDescent="0.2">
      <c r="A24" s="21" t="s">
        <v>21</v>
      </c>
      <c r="B24" s="5">
        <v>0</v>
      </c>
      <c r="C24" s="22"/>
    </row>
    <row r="25" spans="1:3" x14ac:dyDescent="0.2">
      <c r="A25" s="21" t="s">
        <v>22</v>
      </c>
      <c r="B25" s="5">
        <v>0</v>
      </c>
      <c r="C25" s="22"/>
    </row>
    <row r="26" spans="1:3" x14ac:dyDescent="0.2">
      <c r="A26" s="21" t="s">
        <v>23</v>
      </c>
      <c r="B26" s="5">
        <v>0</v>
      </c>
      <c r="C26" s="22"/>
    </row>
    <row r="27" spans="1:3" x14ac:dyDescent="0.2">
      <c r="A27" s="21" t="s">
        <v>24</v>
      </c>
      <c r="B27" s="5">
        <v>0</v>
      </c>
      <c r="C27" s="22"/>
    </row>
    <row r="28" spans="1:3" x14ac:dyDescent="0.2">
      <c r="A28" s="21" t="s">
        <v>25</v>
      </c>
      <c r="B28" s="5">
        <v>0</v>
      </c>
      <c r="C28" s="22"/>
    </row>
    <row r="29" spans="1:3" x14ac:dyDescent="0.2">
      <c r="A29" s="21" t="s">
        <v>26</v>
      </c>
      <c r="B29" s="5">
        <v>0</v>
      </c>
      <c r="C29" s="22"/>
    </row>
    <row r="30" spans="1:3" x14ac:dyDescent="0.2">
      <c r="A30" s="21" t="s">
        <v>27</v>
      </c>
      <c r="B30" s="5">
        <v>0</v>
      </c>
      <c r="C30" s="22"/>
    </row>
    <row r="31" spans="1:3" x14ac:dyDescent="0.2">
      <c r="A31" s="21" t="s">
        <v>28</v>
      </c>
      <c r="B31" s="5">
        <v>0</v>
      </c>
      <c r="C31" s="22"/>
    </row>
    <row r="32" spans="1:3" x14ac:dyDescent="0.2">
      <c r="A32" s="23" t="s">
        <v>29</v>
      </c>
      <c r="B32" s="5">
        <v>0</v>
      </c>
      <c r="C32" s="22"/>
    </row>
    <row r="33" spans="1:3" x14ac:dyDescent="0.2">
      <c r="A33" s="24" t="s">
        <v>45</v>
      </c>
      <c r="B33" s="4">
        <f>+B4-B16</f>
        <v>2776313.129999999</v>
      </c>
      <c r="C33" s="20">
        <f>+C4-C16</f>
        <v>-572589.36000000034</v>
      </c>
    </row>
    <row r="34" spans="1:3" x14ac:dyDescent="0.2">
      <c r="A34" s="25" t="s">
        <v>44</v>
      </c>
      <c r="B34" s="5"/>
      <c r="C34" s="22"/>
    </row>
    <row r="35" spans="1:3" x14ac:dyDescent="0.2">
      <c r="A35" s="24" t="s">
        <v>1</v>
      </c>
      <c r="B35" s="4">
        <f>SUM(B36:B38)</f>
        <v>0</v>
      </c>
      <c r="C35" s="20">
        <f>SUM(C36:C38)</f>
        <v>0</v>
      </c>
    </row>
    <row r="36" spans="1:3" x14ac:dyDescent="0.2">
      <c r="A36" s="23" t="s">
        <v>30</v>
      </c>
      <c r="B36" s="5"/>
      <c r="C36" s="22"/>
    </row>
    <row r="37" spans="1:3" x14ac:dyDescent="0.2">
      <c r="A37" s="23" t="s">
        <v>31</v>
      </c>
      <c r="B37" s="5"/>
      <c r="C37" s="22"/>
    </row>
    <row r="38" spans="1:3" x14ac:dyDescent="0.2">
      <c r="A38" s="23" t="s">
        <v>32</v>
      </c>
      <c r="B38" s="5"/>
      <c r="C38" s="22"/>
    </row>
    <row r="39" spans="1:3" x14ac:dyDescent="0.2">
      <c r="A39" s="24" t="s">
        <v>13</v>
      </c>
      <c r="B39" s="4">
        <f>SUM(B40:B42)</f>
        <v>39041973.329999998</v>
      </c>
      <c r="C39" s="20">
        <f>SUM(C40:C42)</f>
        <v>643003.91999999993</v>
      </c>
    </row>
    <row r="40" spans="1:3" x14ac:dyDescent="0.2">
      <c r="A40" s="23" t="s">
        <v>30</v>
      </c>
      <c r="B40" s="5">
        <v>37517710.82</v>
      </c>
      <c r="C40" s="22">
        <v>-505005.33</v>
      </c>
    </row>
    <row r="41" spans="1:3" x14ac:dyDescent="0.2">
      <c r="A41" s="23" t="s">
        <v>31</v>
      </c>
      <c r="B41" s="5">
        <v>48805.599999999999</v>
      </c>
      <c r="C41" s="22">
        <v>10751.32</v>
      </c>
    </row>
    <row r="42" spans="1:3" x14ac:dyDescent="0.2">
      <c r="A42" s="23" t="s">
        <v>33</v>
      </c>
      <c r="B42" s="5">
        <v>1475456.91</v>
      </c>
      <c r="C42" s="22">
        <v>1137257.93</v>
      </c>
    </row>
    <row r="43" spans="1:3" x14ac:dyDescent="0.2">
      <c r="A43" s="24" t="s">
        <v>47</v>
      </c>
      <c r="B43" s="4">
        <f>+B35-B39</f>
        <v>-39041973.329999998</v>
      </c>
      <c r="C43" s="20">
        <f>+C35-C39</f>
        <v>-643003.91999999993</v>
      </c>
    </row>
    <row r="44" spans="1:3" x14ac:dyDescent="0.2">
      <c r="A44" s="25" t="s">
        <v>46</v>
      </c>
      <c r="B44" s="5"/>
      <c r="C44" s="22"/>
    </row>
    <row r="45" spans="1:3" x14ac:dyDescent="0.2">
      <c r="A45" s="24" t="s">
        <v>1</v>
      </c>
      <c r="B45" s="4">
        <f>+B46+B49</f>
        <v>37980331.479999997</v>
      </c>
      <c r="C45" s="20">
        <f>+C46+C49</f>
        <v>835168.71</v>
      </c>
    </row>
    <row r="46" spans="1:3" x14ac:dyDescent="0.2">
      <c r="A46" s="23" t="s">
        <v>34</v>
      </c>
      <c r="B46" s="5">
        <f>SUM(B47:B48)</f>
        <v>0</v>
      </c>
      <c r="C46" s="22"/>
    </row>
    <row r="47" spans="1:3" x14ac:dyDescent="0.2">
      <c r="A47" s="23" t="s">
        <v>35</v>
      </c>
      <c r="B47" s="5"/>
      <c r="C47" s="22"/>
    </row>
    <row r="48" spans="1:3" x14ac:dyDescent="0.2">
      <c r="A48" s="23" t="s">
        <v>36</v>
      </c>
      <c r="B48" s="5"/>
      <c r="C48" s="22"/>
    </row>
    <row r="49" spans="1:3" x14ac:dyDescent="0.2">
      <c r="A49" s="23" t="s">
        <v>37</v>
      </c>
      <c r="B49" s="5">
        <v>37980331.479999997</v>
      </c>
      <c r="C49" s="22">
        <v>835168.71</v>
      </c>
    </row>
    <row r="50" spans="1:3" x14ac:dyDescent="0.2">
      <c r="A50" s="24" t="s">
        <v>13</v>
      </c>
      <c r="B50" s="4">
        <f>+B51+B54</f>
        <v>19500</v>
      </c>
      <c r="C50" s="20">
        <f>+C51+C54</f>
        <v>0</v>
      </c>
    </row>
    <row r="51" spans="1:3" x14ac:dyDescent="0.2">
      <c r="A51" s="23" t="s">
        <v>38</v>
      </c>
      <c r="B51" s="5"/>
      <c r="C51" s="22"/>
    </row>
    <row r="52" spans="1:3" x14ac:dyDescent="0.2">
      <c r="A52" s="23" t="s">
        <v>35</v>
      </c>
      <c r="B52" s="5"/>
      <c r="C52" s="22"/>
    </row>
    <row r="53" spans="1:3" x14ac:dyDescent="0.2">
      <c r="A53" s="23" t="s">
        <v>36</v>
      </c>
      <c r="B53" s="5"/>
      <c r="C53" s="22"/>
    </row>
    <row r="54" spans="1:3" x14ac:dyDescent="0.2">
      <c r="A54" s="23" t="s">
        <v>39</v>
      </c>
      <c r="B54" s="5">
        <v>19500</v>
      </c>
      <c r="C54" s="22"/>
    </row>
    <row r="55" spans="1:3" x14ac:dyDescent="0.2">
      <c r="A55" s="19" t="s">
        <v>40</v>
      </c>
      <c r="B55" s="4">
        <f>+B45-B50</f>
        <v>37960831.479999997</v>
      </c>
      <c r="C55" s="20">
        <f>+C45-C50</f>
        <v>835168.71</v>
      </c>
    </row>
    <row r="56" spans="1:3" x14ac:dyDescent="0.2">
      <c r="A56" s="19"/>
      <c r="B56" s="4"/>
      <c r="C56" s="20"/>
    </row>
    <row r="57" spans="1:3" x14ac:dyDescent="0.2">
      <c r="A57" s="19" t="s">
        <v>41</v>
      </c>
      <c r="B57" s="4">
        <f>+B33+B43+B55</f>
        <v>1695171.2799999937</v>
      </c>
      <c r="C57" s="20">
        <f>+C33+C43+C55</f>
        <v>-380424.5700000003</v>
      </c>
    </row>
    <row r="58" spans="1:3" x14ac:dyDescent="0.2">
      <c r="A58" s="19"/>
      <c r="B58" s="4"/>
      <c r="C58" s="20"/>
    </row>
    <row r="59" spans="1:3" x14ac:dyDescent="0.2">
      <c r="A59" s="19" t="s">
        <v>48</v>
      </c>
      <c r="B59" s="4">
        <v>4877579.3499999996</v>
      </c>
      <c r="C59" s="20">
        <v>5258003.92</v>
      </c>
    </row>
    <row r="60" spans="1:3" x14ac:dyDescent="0.2">
      <c r="A60" s="26" t="s">
        <v>49</v>
      </c>
      <c r="B60" s="6">
        <f>+B57+B59</f>
        <v>6572750.6299999934</v>
      </c>
      <c r="C60" s="27">
        <f>+C57+C59</f>
        <v>4877579.3499999996</v>
      </c>
    </row>
    <row r="62" spans="1:3" x14ac:dyDescent="0.2">
      <c r="A62" s="7"/>
      <c r="B62" s="7"/>
      <c r="C62" s="8"/>
    </row>
    <row r="63" spans="1:3" x14ac:dyDescent="0.2">
      <c r="A63" s="10"/>
      <c r="B63" s="10"/>
      <c r="C63" s="11"/>
    </row>
    <row r="64" spans="1:3" x14ac:dyDescent="0.2">
      <c r="A64" s="12"/>
      <c r="B64" s="10"/>
      <c r="C64" s="10"/>
    </row>
    <row r="65" spans="1:3" x14ac:dyDescent="0.2">
      <c r="A65" s="10"/>
      <c r="B65" s="10"/>
      <c r="C65" s="10"/>
    </row>
    <row r="66" spans="1:3" x14ac:dyDescent="0.2">
      <c r="A66" s="10" t="s">
        <v>42</v>
      </c>
      <c r="B66" s="9"/>
      <c r="C66" s="9" t="s">
        <v>42</v>
      </c>
    </row>
    <row r="67" spans="1:3" ht="33.75" x14ac:dyDescent="0.2">
      <c r="A67" s="13" t="s">
        <v>50</v>
      </c>
      <c r="B67" s="14"/>
      <c r="C67" s="13" t="s">
        <v>51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256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2018-02-01T16:00:33Z</cp:lastPrinted>
  <dcterms:created xsi:type="dcterms:W3CDTF">2017-06-13T15:24:57Z</dcterms:created>
  <dcterms:modified xsi:type="dcterms:W3CDTF">2018-02-01T16:00:51Z</dcterms:modified>
</cp:coreProperties>
</file>